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075"/>
  </bookViews>
  <sheets>
    <sheet name="KVS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I238" i="1"/>
  <c r="H237"/>
  <c r="D237"/>
  <c r="D229"/>
  <c r="I230" s="1"/>
  <c r="D222"/>
  <c r="H222" s="1"/>
  <c r="D215"/>
  <c r="I216" s="1"/>
  <c r="D207"/>
  <c r="H207" s="1"/>
  <c r="H200"/>
  <c r="D200"/>
  <c r="I201" s="1"/>
  <c r="D190"/>
  <c r="H190" s="1"/>
  <c r="I181"/>
  <c r="H180"/>
  <c r="D180"/>
  <c r="D174"/>
  <c r="I175" s="1"/>
  <c r="H167"/>
  <c r="D167"/>
  <c r="I168" s="1"/>
  <c r="D159"/>
  <c r="H159" s="1"/>
  <c r="I154"/>
  <c r="H153"/>
  <c r="D153"/>
  <c r="H146"/>
  <c r="D146"/>
  <c r="I147" s="1"/>
  <c r="D137"/>
  <c r="I138" s="1"/>
  <c r="D131"/>
  <c r="H131" s="1"/>
  <c r="D122"/>
  <c r="H122" s="1"/>
  <c r="I117"/>
  <c r="D116"/>
  <c r="H116" s="1"/>
  <c r="H110"/>
  <c r="D110"/>
  <c r="I111" s="1"/>
  <c r="D104"/>
  <c r="H104" s="1"/>
  <c r="D98"/>
  <c r="I99" s="1"/>
  <c r="D92"/>
  <c r="H92" s="1"/>
  <c r="D84"/>
  <c r="I85" s="1"/>
  <c r="D76"/>
  <c r="H76" s="1"/>
  <c r="D68"/>
  <c r="H68" s="1"/>
  <c r="H56"/>
  <c r="D56"/>
  <c r="I57" s="1"/>
  <c r="D45"/>
  <c r="I46" s="1"/>
  <c r="D34"/>
  <c r="H34" s="1"/>
  <c r="D25"/>
  <c r="H25" s="1"/>
  <c r="I17"/>
  <c r="H16"/>
  <c r="D16"/>
  <c r="D8"/>
  <c r="I9" s="1"/>
  <c r="I26" l="1"/>
  <c r="I69"/>
  <c r="H45"/>
  <c r="H84"/>
  <c r="H215"/>
  <c r="H98"/>
  <c r="H174"/>
  <c r="H229"/>
  <c r="I93"/>
  <c r="I123"/>
  <c r="I208"/>
  <c r="H8"/>
  <c r="H242" s="1"/>
  <c r="H243" s="1"/>
  <c r="H137"/>
  <c r="I35"/>
  <c r="I77"/>
  <c r="I105"/>
  <c r="I132"/>
  <c r="I160"/>
  <c r="I191"/>
  <c r="I223"/>
  <c r="I242" l="1"/>
  <c r="I243" s="1"/>
</calcChain>
</file>

<file path=xl/sharedStrings.xml><?xml version="1.0" encoding="utf-8"?>
<sst xmlns="http://schemas.openxmlformats.org/spreadsheetml/2006/main" count="270" uniqueCount="135">
  <si>
    <t>Fejezet szöveg / Tételsorszám</t>
  </si>
  <si>
    <t>Tételszámok</t>
  </si>
  <si>
    <t>Tételszövegek</t>
  </si>
  <si>
    <t>Mennyiség</t>
  </si>
  <si>
    <t>Mértékegység</t>
  </si>
  <si>
    <t>Egységárak</t>
  </si>
  <si>
    <t>Nagykő, járdakő, betonkocka, burkolat bontása, helyreállítása</t>
  </si>
  <si>
    <t>homokos kavicságyazattal</t>
  </si>
  <si>
    <t>62-110-011-000-00-00000</t>
  </si>
  <si>
    <t>m2</t>
  </si>
  <si>
    <t>A.:</t>
  </si>
  <si>
    <t>D.:</t>
  </si>
  <si>
    <t>G.:</t>
  </si>
  <si>
    <t>Kapcsolók, dugaszolóaljzatok, falifoglalatok,</t>
  </si>
  <si>
    <t>csengők, reduktorok, erős-vagy gyengeáramú nyomók lépcsőházi</t>
  </si>
  <si>
    <t>automaták, jelzők leszerelése</t>
  </si>
  <si>
    <t>71-000-411-000-00-00000</t>
  </si>
  <si>
    <t>db</t>
  </si>
  <si>
    <t>MÜ III. jelű műanyag védőcső szerelése horonyba, elágazó</t>
  </si>
  <si>
    <t>dobozokkal.</t>
  </si>
  <si>
    <t>Anyaga: kemény PVC</t>
  </si>
  <si>
    <t>horonyvéséssel</t>
  </si>
  <si>
    <t>16,0 mm átm.</t>
  </si>
  <si>
    <t>71-111-001-003-01-11103</t>
  </si>
  <si>
    <t>m</t>
  </si>
  <si>
    <t>23,0 mm átm.</t>
  </si>
  <si>
    <t>71-111-002-004-01-11103</t>
  </si>
  <si>
    <t>Szigetelt vezeték elhelyezése védőcsőbe húzva, vagy</t>
  </si>
  <si>
    <t>vezetékcsatornába fektetve, rézvezetővel, leágazó kötésekkel,</t>
  </si>
  <si>
    <t>szigetelés ellenállás méréssel,</t>
  </si>
  <si>
    <t>HUNGARIA-KÁBEL forgalmazású,</t>
  </si>
  <si>
    <t xml:space="preserve">HO7V-U 450/750V (MCu) tömör rézvezeték PVC szigeteléssel Szabvány: MSz </t>
  </si>
  <si>
    <t>1166-13, VDE 0281 (ár kérésre a 0 Ft. anyagköltségű tételeknél)</t>
  </si>
  <si>
    <t>1,50 mm2</t>
  </si>
  <si>
    <t>71-211-001-003-05-00102</t>
  </si>
  <si>
    <t>2,50 mm2</t>
  </si>
  <si>
    <t>71-211-001-004-05-00102</t>
  </si>
  <si>
    <t>Elektronikai vezeték elhelyezése védőcsőbe húzva vagy</t>
  </si>
  <si>
    <t xml:space="preserve">LiYCY PVC köpenyes rézvezeték, rézszövés árnyékolással Szabvány: VDE 0812 </t>
  </si>
  <si>
    <t xml:space="preserve">(ár </t>
  </si>
  <si>
    <t>kérésre a 0 Ft. anyagköltségű tételeknél)</t>
  </si>
  <si>
    <t>3 x 1,00 mm2</t>
  </si>
  <si>
    <t>71-218-006-073-05-00612</t>
  </si>
  <si>
    <t>Villámhárító felfogó vezeték szerelése tartók beépítésével,</t>
  </si>
  <si>
    <t>OBO-BETTERMANN gyártmányú, meredek tetőn,</t>
  </si>
  <si>
    <t>horganyzott köracélból</t>
  </si>
  <si>
    <t>8 mm, R. sz.: 5021081</t>
  </si>
  <si>
    <t>71-311-001-008-10-00101</t>
  </si>
  <si>
    <t>Villámhárító levezető vezeték szerelése épületszerkezeten kívül,</t>
  </si>
  <si>
    <t>OBO-BETTERMANN gyártmányú, tartók beépítésével,</t>
  </si>
  <si>
    <t>71-311-021-008-10-00101</t>
  </si>
  <si>
    <t>Védővezeték fektetése meglévő földárokba,</t>
  </si>
  <si>
    <t>OBO-BETTERMANN gyártmányú,</t>
  </si>
  <si>
    <t>10 mm, RD 10 R. sz.: 5021103</t>
  </si>
  <si>
    <t>71-312-031-010-10-00101</t>
  </si>
  <si>
    <t>Felfogórúd felszerelése szívócsúccsal 16 mm átm. köracélból</t>
  </si>
  <si>
    <t>2 m hosszú</t>
  </si>
  <si>
    <t>71-321-001-001-01-04004</t>
  </si>
  <si>
    <t>Felfogórúd felszerelése szívócsúccsal 12mm átm. köracélból</t>
  </si>
  <si>
    <t>1 m hosszú</t>
  </si>
  <si>
    <t>71-321-001-002-01-04004</t>
  </si>
  <si>
    <t>Bekötő bilincs</t>
  </si>
  <si>
    <t>esőcsatornához</t>
  </si>
  <si>
    <t>71-321-003-001-04-04002</t>
  </si>
  <si>
    <t>Épületgépészeti csőhálózat földelő bekötése csőbilinccsel</t>
  </si>
  <si>
    <t>3/4 "</t>
  </si>
  <si>
    <t>71-336-003-003-04-01001</t>
  </si>
  <si>
    <t>Villám- és érintésvédelmi mérés és jegyzőkönyv készítése</t>
  </si>
  <si>
    <t>komplett</t>
  </si>
  <si>
    <t>71-391-001-001-00-01010</t>
  </si>
  <si>
    <t>klt</t>
  </si>
  <si>
    <t>Kapcsoló szerelése süllyesztetten, fészekvéséssel,</t>
  </si>
  <si>
    <t>doboz elhelyezéssel, bekötéssel, keret nélkül 10 A, 250 V,</t>
  </si>
  <si>
    <t>LEGRAND VALENA típusú, mechanizmus, fedéllel,</t>
  </si>
  <si>
    <t>fehér színű</t>
  </si>
  <si>
    <t>kétpólusú, 774402</t>
  </si>
  <si>
    <t>71-411-001-016-01-09401</t>
  </si>
  <si>
    <t>Vészhívó rendszer szerelése</t>
  </si>
  <si>
    <t>SCHRACK SIGMA vészhívo rendszer</t>
  </si>
  <si>
    <t>71-421-001-001-01-01011</t>
  </si>
  <si>
    <t>Kézi működtetésű kamrás kapcsoló tartóra szerelve,</t>
  </si>
  <si>
    <t>a tartó elhelyezésével,</t>
  </si>
  <si>
    <t>32 A teljesítményű,</t>
  </si>
  <si>
    <t>6-nál több vezetékszál bekötéssel</t>
  </si>
  <si>
    <t>KKM1 - 32 - 6004</t>
  </si>
  <si>
    <t>71-611-007-045-01-01101</t>
  </si>
  <si>
    <t>Termosztát szerelése, az áramkörök sorkapcsokhoz</t>
  </si>
  <si>
    <t>célhuzalozással való bekötésével, ellenőrzéssel,</t>
  </si>
  <si>
    <t>Anyagköltség nélkül</t>
  </si>
  <si>
    <t>71-629-001-003-03-01104</t>
  </si>
  <si>
    <t>Bojler bekötése, ellenőrzése</t>
  </si>
  <si>
    <t>71-771-021-002-05-10301</t>
  </si>
  <si>
    <t>Szerelvénydobozok és tartozékaik elhelyezése,</t>
  </si>
  <si>
    <t>Vizsgáló összakötő süllyesztve szerelve</t>
  </si>
  <si>
    <t>Vastagfalú elágazó dobozban</t>
  </si>
  <si>
    <t>Vastagfalú elágazó doboz 100x100 mm</t>
  </si>
  <si>
    <t>71-931-002-014-11-71021</t>
  </si>
  <si>
    <t>Kábelárok földkitermelése visszatöltéssel, döngöléssel,</t>
  </si>
  <si>
    <t>I-IV. oszt. talajban</t>
  </si>
  <si>
    <t>0,70 m mélységig, 0,40 m szélességig</t>
  </si>
  <si>
    <t>71-990-001-001-00-01010</t>
  </si>
  <si>
    <t>Mosogató, földelő bekötése M 1 kV Cu vezetékkel</t>
  </si>
  <si>
    <t>1x 6 mm2 tömör vezetővel</t>
  </si>
  <si>
    <t>M-71-336-002-001-01-06103</t>
  </si>
  <si>
    <t>2P+F földelt csatlakozóaljzat szerelése süllyesztetten,</t>
  </si>
  <si>
    <t>fészekvéséssel, doboz elhelyezéssel, bekötéssel,</t>
  </si>
  <si>
    <t>kerettel, 16 A, 250 V,</t>
  </si>
  <si>
    <t>2p+F, 774420</t>
  </si>
  <si>
    <t>M-71-416-001-007-01-09411</t>
  </si>
  <si>
    <t>2p+F csapófedéllel, 774422</t>
  </si>
  <si>
    <t>M-71-416-001-009-01-09411</t>
  </si>
  <si>
    <t>TV rendszer szerelése komplett</t>
  </si>
  <si>
    <t>védőcsövezés nélkül</t>
  </si>
  <si>
    <t>M-71-491-000-001-01-11131</t>
  </si>
  <si>
    <t>Villamos hálózatok túlfeszültségvédelem. szerelése,</t>
  </si>
  <si>
    <t>3 fázisú, 3 vezetős hálózat, 3. típusú (B+C fokozatú) védelme,</t>
  </si>
  <si>
    <t>a szerelési módnak megfelelő túlfeszültségleveze.</t>
  </si>
  <si>
    <t>OBO V50-B+C 3x280 (1+2 típusú)</t>
  </si>
  <si>
    <t>M-71-626-002-008-20-00109</t>
  </si>
  <si>
    <t>Utánvilágító tábla szerelése</t>
  </si>
  <si>
    <t xml:space="preserve">oldalfalra, vagy mennyezetre, </t>
  </si>
  <si>
    <t>Utánvilágító tábla</t>
  </si>
  <si>
    <t>M-71-711-011-004-06-55101</t>
  </si>
  <si>
    <t>Naperőmű komplett szerelése kivitelezése</t>
  </si>
  <si>
    <t>csatlakozási dokumentáció elkészítése</t>
  </si>
  <si>
    <t>Naperőmű 2,75kW</t>
  </si>
  <si>
    <t>M-71-771-001-001-01-10101</t>
  </si>
  <si>
    <t>klt.</t>
  </si>
  <si>
    <t>Épületgépészeti munkákhoz tartozó villanyszerelési munkák</t>
  </si>
  <si>
    <t>gépészet utasítása szerint komplett</t>
  </si>
  <si>
    <t>Napkollektoros rendszer villanyszerelése</t>
  </si>
  <si>
    <t>M-71-952-001-001-00-01010</t>
  </si>
  <si>
    <t>A munka neve: Lesenceistvánd egészségház</t>
  </si>
  <si>
    <t>Készítés ideje: 2017.12.</t>
  </si>
  <si>
    <t>Készítette: Takács Lajos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</si>
</sst>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22" fontId="0" fillId="0" borderId="0" xfId="0" applyNumberFormat="1"/>
    <xf numFmtId="0" fontId="1" fillId="0" borderId="0" xfId="0" applyFont="1"/>
    <xf numFmtId="0" fontId="0" fillId="0" borderId="2" xfId="0" applyBorder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 applyProtection="1"/>
    <xf numFmtId="3" fontId="3" fillId="0" borderId="0" xfId="0" applyNumberFormat="1" applyFont="1"/>
    <xf numFmtId="4" fontId="4" fillId="0" borderId="1" xfId="0" applyNumberFormat="1" applyFont="1" applyBorder="1"/>
    <xf numFmtId="4" fontId="4" fillId="0" borderId="2" xfId="0" applyNumberFormat="1" applyFont="1" applyBorder="1"/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3"/>
  <sheetViews>
    <sheetView tabSelected="1" topLeftCell="A130" workbookViewId="0">
      <selection activeCell="C10" sqref="C10"/>
    </sheetView>
  </sheetViews>
  <sheetFormatPr defaultRowHeight="15"/>
  <cols>
    <col min="1" max="1" width="6" customWidth="1"/>
    <col min="2" max="2" width="13.5703125" customWidth="1"/>
    <col min="3" max="3" width="36.28515625" customWidth="1"/>
    <col min="5" max="5" width="6" customWidth="1"/>
    <col min="6" max="6" width="7" customWidth="1"/>
  </cols>
  <sheetData>
    <row r="1" spans="1:9">
      <c r="A1" t="s">
        <v>132</v>
      </c>
    </row>
    <row r="2" spans="1:9">
      <c r="A2" t="s">
        <v>134</v>
      </c>
    </row>
    <row r="3" spans="1:9">
      <c r="A3" t="s">
        <v>133</v>
      </c>
      <c r="B3" s="1"/>
    </row>
    <row r="5" spans="1:9" ht="15.75" thickBo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/>
      <c r="G5" s="2" t="s">
        <v>5</v>
      </c>
      <c r="H5" s="2"/>
      <c r="I5" s="2"/>
    </row>
    <row r="6" spans="1:9" ht="15.75" thickTop="1">
      <c r="A6" s="11"/>
      <c r="B6" s="3"/>
      <c r="C6" s="3"/>
      <c r="D6" s="3"/>
      <c r="E6" s="3"/>
      <c r="F6" s="3"/>
      <c r="G6" s="3"/>
      <c r="H6" s="3"/>
      <c r="I6" s="3"/>
    </row>
    <row r="7" spans="1:9">
      <c r="A7" s="12"/>
      <c r="B7" s="14"/>
      <c r="C7" s="4" t="s">
        <v>6</v>
      </c>
    </row>
    <row r="8" spans="1:9" ht="25.5">
      <c r="A8" s="13">
        <v>1</v>
      </c>
      <c r="B8" s="15" t="s">
        <v>8</v>
      </c>
      <c r="C8" s="4" t="s">
        <v>7</v>
      </c>
      <c r="D8" s="6">
        <f>ROUND( 45,2 )</f>
        <v>45</v>
      </c>
      <c r="E8" s="4" t="s">
        <v>9</v>
      </c>
      <c r="F8" s="5" t="s">
        <v>10</v>
      </c>
      <c r="G8" s="7">
        <v>0</v>
      </c>
      <c r="H8" s="6">
        <f>ROUND( D$8*G8,2 )</f>
        <v>0</v>
      </c>
    </row>
    <row r="9" spans="1:9">
      <c r="A9" s="12"/>
      <c r="B9" s="14"/>
      <c r="F9" s="5" t="s">
        <v>11</v>
      </c>
      <c r="G9" s="7">
        <v>0</v>
      </c>
      <c r="I9" s="6">
        <f>ROUND( D$8*G9,0 )</f>
        <v>0</v>
      </c>
    </row>
    <row r="10" spans="1:9">
      <c r="A10" s="12"/>
      <c r="B10" s="14"/>
      <c r="F10" s="5" t="s">
        <v>12</v>
      </c>
      <c r="G10" s="7">
        <v>0</v>
      </c>
    </row>
    <row r="11" spans="1:9">
      <c r="A11" s="12"/>
      <c r="B11" s="14"/>
    </row>
    <row r="12" spans="1:9">
      <c r="A12" s="12"/>
      <c r="B12" s="14"/>
    </row>
    <row r="13" spans="1:9">
      <c r="A13" s="12"/>
      <c r="B13" s="14"/>
      <c r="C13" s="4" t="s">
        <v>13</v>
      </c>
    </row>
    <row r="14" spans="1:9">
      <c r="A14" s="12"/>
      <c r="B14" s="14"/>
      <c r="C14" s="4" t="s">
        <v>14</v>
      </c>
    </row>
    <row r="15" spans="1:9">
      <c r="A15" s="12"/>
      <c r="B15" s="14"/>
      <c r="C15" s="4" t="s">
        <v>15</v>
      </c>
    </row>
    <row r="16" spans="1:9" ht="25.5">
      <c r="A16" s="13">
        <v>2</v>
      </c>
      <c r="B16" s="15" t="s">
        <v>16</v>
      </c>
      <c r="C16" s="4"/>
      <c r="D16" s="6">
        <f>ROUND( 35,2 )</f>
        <v>35</v>
      </c>
      <c r="E16" s="4" t="s">
        <v>17</v>
      </c>
      <c r="F16" s="5" t="s">
        <v>10</v>
      </c>
      <c r="G16" s="7">
        <v>0</v>
      </c>
      <c r="H16" s="6">
        <f>ROUND( D$16*G16,2 )</f>
        <v>0</v>
      </c>
    </row>
    <row r="17" spans="1:9">
      <c r="A17" s="12"/>
      <c r="B17" s="14"/>
      <c r="F17" s="5" t="s">
        <v>11</v>
      </c>
      <c r="G17" s="7">
        <v>0</v>
      </c>
      <c r="I17" s="6">
        <f>ROUND( D$16*G17,2 )</f>
        <v>0</v>
      </c>
    </row>
    <row r="18" spans="1:9">
      <c r="A18" s="12"/>
      <c r="B18" s="14"/>
      <c r="F18" s="5" t="s">
        <v>12</v>
      </c>
      <c r="G18" s="7">
        <v>0</v>
      </c>
    </row>
    <row r="19" spans="1:9">
      <c r="A19" s="12"/>
      <c r="B19" s="14"/>
    </row>
    <row r="20" spans="1:9">
      <c r="A20" s="12"/>
      <c r="B20" s="14"/>
    </row>
    <row r="21" spans="1:9">
      <c r="A21" s="12"/>
      <c r="B21" s="14"/>
      <c r="C21" s="4" t="s">
        <v>18</v>
      </c>
    </row>
    <row r="22" spans="1:9">
      <c r="A22" s="12"/>
      <c r="B22" s="14"/>
      <c r="C22" s="4" t="s">
        <v>19</v>
      </c>
    </row>
    <row r="23" spans="1:9">
      <c r="A23" s="12"/>
      <c r="B23" s="14"/>
      <c r="C23" s="4" t="s">
        <v>20</v>
      </c>
    </row>
    <row r="24" spans="1:9">
      <c r="A24" s="12"/>
      <c r="B24" s="14"/>
      <c r="C24" s="4" t="s">
        <v>21</v>
      </c>
    </row>
    <row r="25" spans="1:9" ht="25.5">
      <c r="A25" s="13">
        <v>3</v>
      </c>
      <c r="B25" s="15" t="s">
        <v>23</v>
      </c>
      <c r="C25" s="4" t="s">
        <v>22</v>
      </c>
      <c r="D25" s="8">
        <f>ROUND( 150,0 )</f>
        <v>150</v>
      </c>
      <c r="E25" s="4" t="s">
        <v>24</v>
      </c>
      <c r="F25" s="5" t="s">
        <v>10</v>
      </c>
      <c r="G25" s="7">
        <v>0</v>
      </c>
      <c r="H25" s="6">
        <f>ROUND( D$25*G25,0 )</f>
        <v>0</v>
      </c>
    </row>
    <row r="26" spans="1:9">
      <c r="A26" s="12"/>
      <c r="B26" s="14"/>
      <c r="F26" s="5" t="s">
        <v>11</v>
      </c>
      <c r="G26" s="7">
        <v>0</v>
      </c>
      <c r="I26" s="6">
        <f>ROUND( D$25*G26,0 )</f>
        <v>0</v>
      </c>
    </row>
    <row r="27" spans="1:9">
      <c r="A27" s="12"/>
      <c r="B27" s="14"/>
      <c r="F27" s="5" t="s">
        <v>12</v>
      </c>
      <c r="G27" s="7">
        <v>0</v>
      </c>
    </row>
    <row r="28" spans="1:9">
      <c r="A28" s="12"/>
      <c r="B28" s="14"/>
    </row>
    <row r="29" spans="1:9">
      <c r="A29" s="12"/>
      <c r="B29" s="14"/>
    </row>
    <row r="30" spans="1:9">
      <c r="A30" s="12"/>
      <c r="B30" s="14"/>
      <c r="C30" s="4" t="s">
        <v>18</v>
      </c>
    </row>
    <row r="31" spans="1:9">
      <c r="A31" s="12"/>
      <c r="B31" s="14"/>
      <c r="C31" s="4" t="s">
        <v>19</v>
      </c>
    </row>
    <row r="32" spans="1:9">
      <c r="A32" s="12"/>
      <c r="B32" s="14"/>
      <c r="C32" s="4" t="s">
        <v>20</v>
      </c>
    </row>
    <row r="33" spans="1:9">
      <c r="A33" s="12"/>
      <c r="B33" s="14"/>
      <c r="C33" s="4" t="s">
        <v>21</v>
      </c>
    </row>
    <row r="34" spans="1:9" ht="25.5">
      <c r="A34" s="13">
        <v>4</v>
      </c>
      <c r="B34" s="15" t="s">
        <v>26</v>
      </c>
      <c r="C34" s="4" t="s">
        <v>25</v>
      </c>
      <c r="D34" s="6">
        <f>ROUND( 5,2 )</f>
        <v>5</v>
      </c>
      <c r="E34" s="4" t="s">
        <v>24</v>
      </c>
      <c r="F34" s="5" t="s">
        <v>10</v>
      </c>
      <c r="G34" s="7">
        <v>0</v>
      </c>
      <c r="H34" s="6">
        <f>ROUND( D$34*G34,0 )</f>
        <v>0</v>
      </c>
    </row>
    <row r="35" spans="1:9">
      <c r="A35" s="12"/>
      <c r="B35" s="14"/>
      <c r="F35" s="5" t="s">
        <v>11</v>
      </c>
      <c r="G35" s="7">
        <v>0</v>
      </c>
      <c r="I35" s="6">
        <f>ROUND( D$34*G35,0 )</f>
        <v>0</v>
      </c>
    </row>
    <row r="36" spans="1:9">
      <c r="A36" s="12"/>
      <c r="B36" s="14"/>
      <c r="F36" s="5" t="s">
        <v>12</v>
      </c>
      <c r="G36" s="7">
        <v>0</v>
      </c>
    </row>
    <row r="37" spans="1:9">
      <c r="A37" s="12"/>
      <c r="B37" s="14"/>
    </row>
    <row r="38" spans="1:9">
      <c r="A38" s="12"/>
      <c r="B38" s="14"/>
    </row>
    <row r="39" spans="1:9">
      <c r="A39" s="12"/>
      <c r="B39" s="14"/>
      <c r="C39" s="4" t="s">
        <v>27</v>
      </c>
    </row>
    <row r="40" spans="1:9">
      <c r="A40" s="12"/>
      <c r="B40" s="14"/>
      <c r="C40" s="4" t="s">
        <v>28</v>
      </c>
    </row>
    <row r="41" spans="1:9">
      <c r="A41" s="12"/>
      <c r="B41" s="14"/>
      <c r="C41" s="4" t="s">
        <v>29</v>
      </c>
    </row>
    <row r="42" spans="1:9">
      <c r="A42" s="12"/>
      <c r="B42" s="14"/>
      <c r="C42" s="4" t="s">
        <v>30</v>
      </c>
    </row>
    <row r="43" spans="1:9">
      <c r="A43" s="12"/>
      <c r="B43" s="14"/>
      <c r="C43" s="4" t="s">
        <v>31</v>
      </c>
    </row>
    <row r="44" spans="1:9">
      <c r="A44" s="12"/>
      <c r="B44" s="14"/>
      <c r="C44" s="4" t="s">
        <v>32</v>
      </c>
    </row>
    <row r="45" spans="1:9" ht="25.5">
      <c r="A45" s="13">
        <v>5</v>
      </c>
      <c r="B45" s="15" t="s">
        <v>34</v>
      </c>
      <c r="C45" s="4" t="s">
        <v>33</v>
      </c>
      <c r="D45" s="8">
        <f>ROUND( 320,0 )</f>
        <v>320</v>
      </c>
      <c r="E45" s="4" t="s">
        <v>24</v>
      </c>
      <c r="F45" s="5" t="s">
        <v>10</v>
      </c>
      <c r="G45" s="7">
        <v>0</v>
      </c>
      <c r="H45" s="6">
        <f>ROUND( D$45*G45,2 )</f>
        <v>0</v>
      </c>
    </row>
    <row r="46" spans="1:9">
      <c r="A46" s="12"/>
      <c r="B46" s="14"/>
      <c r="F46" s="5" t="s">
        <v>11</v>
      </c>
      <c r="G46" s="7">
        <v>0</v>
      </c>
      <c r="I46" s="6">
        <f>ROUND( D$45*G46,0 )</f>
        <v>0</v>
      </c>
    </row>
    <row r="47" spans="1:9">
      <c r="A47" s="12"/>
      <c r="B47" s="14"/>
      <c r="F47" s="5" t="s">
        <v>12</v>
      </c>
      <c r="G47" s="7">
        <v>0</v>
      </c>
    </row>
    <row r="48" spans="1:9">
      <c r="A48" s="12"/>
      <c r="B48" s="14"/>
    </row>
    <row r="49" spans="1:9">
      <c r="A49" s="12"/>
      <c r="B49" s="14"/>
    </row>
    <row r="50" spans="1:9">
      <c r="A50" s="12"/>
      <c r="B50" s="14"/>
      <c r="C50" s="4" t="s">
        <v>27</v>
      </c>
    </row>
    <row r="51" spans="1:9">
      <c r="A51" s="12"/>
      <c r="B51" s="14"/>
      <c r="C51" s="4" t="s">
        <v>28</v>
      </c>
    </row>
    <row r="52" spans="1:9">
      <c r="A52" s="12"/>
      <c r="B52" s="14"/>
      <c r="C52" s="4" t="s">
        <v>29</v>
      </c>
    </row>
    <row r="53" spans="1:9">
      <c r="A53" s="12"/>
      <c r="B53" s="14"/>
      <c r="C53" s="4" t="s">
        <v>30</v>
      </c>
    </row>
    <row r="54" spans="1:9">
      <c r="A54" s="12"/>
      <c r="B54" s="14"/>
      <c r="C54" s="4" t="s">
        <v>31</v>
      </c>
    </row>
    <row r="55" spans="1:9">
      <c r="A55" s="12"/>
      <c r="B55" s="14"/>
      <c r="C55" s="4" t="s">
        <v>32</v>
      </c>
    </row>
    <row r="56" spans="1:9" ht="25.5">
      <c r="A56" s="13">
        <v>6</v>
      </c>
      <c r="B56" s="15" t="s">
        <v>36</v>
      </c>
      <c r="C56" s="4" t="s">
        <v>35</v>
      </c>
      <c r="D56" s="8">
        <f>ROUND( 250,0 )</f>
        <v>250</v>
      </c>
      <c r="E56" s="4" t="s">
        <v>24</v>
      </c>
      <c r="F56" s="5" t="s">
        <v>10</v>
      </c>
      <c r="G56" s="7">
        <v>0</v>
      </c>
      <c r="H56" s="6">
        <f>ROUND( D$56*G56,2 )</f>
        <v>0</v>
      </c>
    </row>
    <row r="57" spans="1:9">
      <c r="A57" s="12"/>
      <c r="B57" s="14"/>
      <c r="F57" s="5" t="s">
        <v>11</v>
      </c>
      <c r="G57" s="7">
        <v>0</v>
      </c>
      <c r="I57" s="6">
        <f>ROUND( D$56*G57,0 )</f>
        <v>0</v>
      </c>
    </row>
    <row r="58" spans="1:9">
      <c r="A58" s="12"/>
      <c r="B58" s="14"/>
      <c r="F58" s="5" t="s">
        <v>12</v>
      </c>
      <c r="G58" s="7">
        <v>0</v>
      </c>
    </row>
    <row r="59" spans="1:9">
      <c r="A59" s="12"/>
      <c r="B59" s="14"/>
    </row>
    <row r="60" spans="1:9">
      <c r="A60" s="12"/>
      <c r="B60" s="14"/>
    </row>
    <row r="61" spans="1:9">
      <c r="A61" s="12"/>
      <c r="B61" s="14"/>
      <c r="C61" s="4" t="s">
        <v>37</v>
      </c>
    </row>
    <row r="62" spans="1:9">
      <c r="A62" s="12"/>
      <c r="B62" s="14"/>
      <c r="C62" s="4" t="s">
        <v>28</v>
      </c>
    </row>
    <row r="63" spans="1:9">
      <c r="A63" s="12"/>
      <c r="B63" s="14"/>
      <c r="C63" s="4" t="s">
        <v>29</v>
      </c>
    </row>
    <row r="64" spans="1:9">
      <c r="A64" s="12"/>
      <c r="B64" s="14"/>
      <c r="C64" s="4" t="s">
        <v>30</v>
      </c>
    </row>
    <row r="65" spans="1:9">
      <c r="A65" s="12"/>
      <c r="B65" s="14"/>
      <c r="C65" s="4" t="s">
        <v>38</v>
      </c>
    </row>
    <row r="66" spans="1:9">
      <c r="A66" s="12"/>
      <c r="B66" s="14"/>
      <c r="C66" s="4" t="s">
        <v>39</v>
      </c>
    </row>
    <row r="67" spans="1:9">
      <c r="A67" s="12"/>
      <c r="B67" s="14"/>
      <c r="C67" s="4" t="s">
        <v>40</v>
      </c>
    </row>
    <row r="68" spans="1:9" ht="25.5">
      <c r="A68" s="13">
        <v>7</v>
      </c>
      <c r="B68" s="15" t="s">
        <v>42</v>
      </c>
      <c r="C68" s="4" t="s">
        <v>41</v>
      </c>
      <c r="D68" s="6">
        <f>ROUND( 20,2 )</f>
        <v>20</v>
      </c>
      <c r="E68" s="4" t="s">
        <v>24</v>
      </c>
      <c r="F68" s="5" t="s">
        <v>10</v>
      </c>
      <c r="G68" s="7">
        <v>0</v>
      </c>
      <c r="H68" s="6">
        <f>ROUND( D$68*G68,2 )</f>
        <v>0</v>
      </c>
    </row>
    <row r="69" spans="1:9">
      <c r="A69" s="12"/>
      <c r="B69" s="14"/>
      <c r="F69" s="5" t="s">
        <v>11</v>
      </c>
      <c r="G69" s="7">
        <v>0</v>
      </c>
      <c r="I69" s="6">
        <f>ROUND( D$68*G69,2 )</f>
        <v>0</v>
      </c>
    </row>
    <row r="70" spans="1:9">
      <c r="A70" s="12"/>
      <c r="B70" s="14"/>
      <c r="F70" s="5" t="s">
        <v>12</v>
      </c>
      <c r="G70" s="7">
        <v>0</v>
      </c>
    </row>
    <row r="71" spans="1:9">
      <c r="A71" s="12"/>
      <c r="B71" s="14"/>
    </row>
    <row r="72" spans="1:9">
      <c r="A72" s="12"/>
      <c r="B72" s="14"/>
    </row>
    <row r="73" spans="1:9">
      <c r="A73" s="12"/>
      <c r="B73" s="14"/>
      <c r="C73" s="4" t="s">
        <v>43</v>
      </c>
    </row>
    <row r="74" spans="1:9">
      <c r="A74" s="12"/>
      <c r="B74" s="14"/>
      <c r="C74" s="4" t="s">
        <v>44</v>
      </c>
    </row>
    <row r="75" spans="1:9">
      <c r="A75" s="12"/>
      <c r="B75" s="14"/>
      <c r="C75" s="4" t="s">
        <v>45</v>
      </c>
    </row>
    <row r="76" spans="1:9" ht="25.5">
      <c r="A76" s="13">
        <v>8</v>
      </c>
      <c r="B76" s="15" t="s">
        <v>47</v>
      </c>
      <c r="C76" s="4" t="s">
        <v>46</v>
      </c>
      <c r="D76" s="6">
        <f>ROUND( 12,2 )</f>
        <v>12</v>
      </c>
      <c r="E76" s="4" t="s">
        <v>24</v>
      </c>
      <c r="F76" s="5" t="s">
        <v>10</v>
      </c>
      <c r="G76" s="7">
        <v>0</v>
      </c>
      <c r="H76" s="6">
        <f>ROUND( D$76*G76,0 )</f>
        <v>0</v>
      </c>
    </row>
    <row r="77" spans="1:9">
      <c r="A77" s="12"/>
      <c r="B77" s="14"/>
      <c r="F77" s="5" t="s">
        <v>11</v>
      </c>
      <c r="G77" s="7">
        <v>0</v>
      </c>
      <c r="I77" s="6">
        <f>ROUND( D$76*G77,2 )</f>
        <v>0</v>
      </c>
    </row>
    <row r="78" spans="1:9">
      <c r="A78" s="12"/>
      <c r="B78" s="14"/>
      <c r="F78" s="5" t="s">
        <v>12</v>
      </c>
      <c r="G78" s="7">
        <v>0</v>
      </c>
    </row>
    <row r="79" spans="1:9">
      <c r="A79" s="12"/>
      <c r="B79" s="14"/>
    </row>
    <row r="80" spans="1:9">
      <c r="A80" s="12"/>
      <c r="B80" s="14"/>
    </row>
    <row r="81" spans="1:9">
      <c r="A81" s="12"/>
      <c r="B81" s="14"/>
      <c r="C81" s="4" t="s">
        <v>48</v>
      </c>
    </row>
    <row r="82" spans="1:9">
      <c r="A82" s="12"/>
      <c r="B82" s="14"/>
      <c r="C82" s="4" t="s">
        <v>49</v>
      </c>
    </row>
    <row r="83" spans="1:9">
      <c r="A83" s="12"/>
      <c r="B83" s="14"/>
      <c r="C83" s="4" t="s">
        <v>45</v>
      </c>
    </row>
    <row r="84" spans="1:9" ht="25.5">
      <c r="A84" s="13">
        <v>9</v>
      </c>
      <c r="B84" s="15" t="s">
        <v>50</v>
      </c>
      <c r="C84" s="4" t="s">
        <v>46</v>
      </c>
      <c r="D84" s="6">
        <f>ROUND( 52,2 )</f>
        <v>52</v>
      </c>
      <c r="E84" s="4" t="s">
        <v>24</v>
      </c>
      <c r="F84" s="5" t="s">
        <v>10</v>
      </c>
      <c r="G84" s="7">
        <v>0</v>
      </c>
      <c r="H84" s="6">
        <f>ROUND( D$84*G84,0 )</f>
        <v>0</v>
      </c>
    </row>
    <row r="85" spans="1:9">
      <c r="A85" s="12"/>
      <c r="B85" s="14"/>
      <c r="F85" s="5" t="s">
        <v>11</v>
      </c>
      <c r="G85" s="7">
        <v>0</v>
      </c>
      <c r="I85" s="6">
        <f>ROUND( D$84*G85,2 )</f>
        <v>0</v>
      </c>
    </row>
    <row r="86" spans="1:9">
      <c r="A86" s="12"/>
      <c r="B86" s="14"/>
      <c r="F86" s="5" t="s">
        <v>12</v>
      </c>
      <c r="G86" s="7">
        <v>0</v>
      </c>
    </row>
    <row r="87" spans="1:9">
      <c r="A87" s="12"/>
      <c r="B87" s="14"/>
    </row>
    <row r="88" spans="1:9">
      <c r="A88" s="12"/>
      <c r="B88" s="14"/>
    </row>
    <row r="89" spans="1:9">
      <c r="A89" s="12"/>
      <c r="B89" s="14"/>
      <c r="C89" s="4" t="s">
        <v>51</v>
      </c>
    </row>
    <row r="90" spans="1:9">
      <c r="A90" s="12"/>
      <c r="B90" s="14"/>
      <c r="C90" s="4" t="s">
        <v>52</v>
      </c>
    </row>
    <row r="91" spans="1:9">
      <c r="A91" s="12"/>
      <c r="B91" s="14"/>
      <c r="C91" s="4" t="s">
        <v>45</v>
      </c>
    </row>
    <row r="92" spans="1:9" ht="25.5">
      <c r="A92" s="13">
        <v>10</v>
      </c>
      <c r="B92" s="15" t="s">
        <v>54</v>
      </c>
      <c r="C92" s="4" t="s">
        <v>53</v>
      </c>
      <c r="D92" s="6">
        <f>ROUND( 45,2 )</f>
        <v>45</v>
      </c>
      <c r="E92" s="4" t="s">
        <v>24</v>
      </c>
      <c r="F92" s="5" t="s">
        <v>10</v>
      </c>
      <c r="G92" s="7">
        <v>0</v>
      </c>
      <c r="H92" s="6">
        <f>ROUND( D$92*G92,0 )</f>
        <v>0</v>
      </c>
    </row>
    <row r="93" spans="1:9">
      <c r="A93" s="12"/>
      <c r="B93" s="14"/>
      <c r="F93" s="5" t="s">
        <v>11</v>
      </c>
      <c r="G93" s="7">
        <v>0</v>
      </c>
      <c r="I93" s="6">
        <f>ROUND( D$92*G93,0 )</f>
        <v>0</v>
      </c>
    </row>
    <row r="94" spans="1:9">
      <c r="A94" s="12"/>
      <c r="B94" s="14"/>
      <c r="F94" s="5" t="s">
        <v>12</v>
      </c>
      <c r="G94" s="7">
        <v>0</v>
      </c>
    </row>
    <row r="95" spans="1:9">
      <c r="A95" s="12"/>
      <c r="B95" s="14"/>
    </row>
    <row r="96" spans="1:9">
      <c r="A96" s="12"/>
      <c r="B96" s="14"/>
    </row>
    <row r="97" spans="1:9">
      <c r="A97" s="12"/>
      <c r="B97" s="14"/>
      <c r="C97" s="4" t="s">
        <v>55</v>
      </c>
    </row>
    <row r="98" spans="1:9" ht="25.5">
      <c r="A98" s="13">
        <v>11</v>
      </c>
      <c r="B98" s="15" t="s">
        <v>57</v>
      </c>
      <c r="C98" s="4" t="s">
        <v>56</v>
      </c>
      <c r="D98" s="6">
        <f>ROUND( 1,2 )</f>
        <v>1</v>
      </c>
      <c r="E98" s="4" t="s">
        <v>17</v>
      </c>
      <c r="F98" s="5" t="s">
        <v>10</v>
      </c>
      <c r="G98" s="7">
        <v>0</v>
      </c>
      <c r="H98" s="6">
        <f>ROUND( D$98*G98,0 )</f>
        <v>0</v>
      </c>
    </row>
    <row r="99" spans="1:9">
      <c r="A99" s="12"/>
      <c r="B99" s="14"/>
      <c r="F99" s="5" t="s">
        <v>11</v>
      </c>
      <c r="G99" s="7">
        <v>0</v>
      </c>
      <c r="I99" s="6">
        <f>ROUND( D$98*G99,2 )</f>
        <v>0</v>
      </c>
    </row>
    <row r="100" spans="1:9">
      <c r="A100" s="12"/>
      <c r="B100" s="14"/>
      <c r="F100" s="5" t="s">
        <v>12</v>
      </c>
      <c r="G100" s="7">
        <v>0</v>
      </c>
    </row>
    <row r="101" spans="1:9">
      <c r="A101" s="12"/>
      <c r="B101" s="14"/>
    </row>
    <row r="102" spans="1:9">
      <c r="A102" s="12"/>
      <c r="B102" s="14"/>
    </row>
    <row r="103" spans="1:9">
      <c r="A103" s="12"/>
      <c r="B103" s="14"/>
      <c r="C103" s="4" t="s">
        <v>58</v>
      </c>
    </row>
    <row r="104" spans="1:9" ht="25.5">
      <c r="A104" s="13">
        <v>12</v>
      </c>
      <c r="B104" s="15" t="s">
        <v>60</v>
      </c>
      <c r="C104" s="4" t="s">
        <v>59</v>
      </c>
      <c r="D104" s="6">
        <f>ROUND( 2,2 )</f>
        <v>2</v>
      </c>
      <c r="E104" s="4" t="s">
        <v>17</v>
      </c>
      <c r="F104" s="5" t="s">
        <v>10</v>
      </c>
      <c r="G104" s="7">
        <v>0</v>
      </c>
      <c r="H104" s="6">
        <f>ROUND( D$104*G104,0 )</f>
        <v>0</v>
      </c>
    </row>
    <row r="105" spans="1:9">
      <c r="A105" s="12"/>
      <c r="B105" s="14"/>
      <c r="F105" s="5" t="s">
        <v>11</v>
      </c>
      <c r="G105" s="7">
        <v>0</v>
      </c>
      <c r="I105" s="6">
        <f>ROUND( D$104*G105,2 )</f>
        <v>0</v>
      </c>
    </row>
    <row r="106" spans="1:9">
      <c r="A106" s="12"/>
      <c r="B106" s="14"/>
      <c r="F106" s="5" t="s">
        <v>12</v>
      </c>
      <c r="G106" s="7">
        <v>0</v>
      </c>
    </row>
    <row r="107" spans="1:9">
      <c r="A107" s="12"/>
      <c r="B107" s="14"/>
    </row>
    <row r="108" spans="1:9">
      <c r="A108" s="12"/>
      <c r="B108" s="14"/>
    </row>
    <row r="109" spans="1:9">
      <c r="A109" s="12"/>
      <c r="B109" s="14"/>
      <c r="C109" s="4" t="s">
        <v>61</v>
      </c>
    </row>
    <row r="110" spans="1:9" ht="25.5">
      <c r="A110" s="13">
        <v>13</v>
      </c>
      <c r="B110" s="15" t="s">
        <v>63</v>
      </c>
      <c r="C110" s="4" t="s">
        <v>62</v>
      </c>
      <c r="D110" s="6">
        <f>ROUND( 4,2 )</f>
        <v>4</v>
      </c>
      <c r="E110" s="4" t="s">
        <v>17</v>
      </c>
      <c r="F110" s="5" t="s">
        <v>10</v>
      </c>
      <c r="G110" s="7">
        <v>0</v>
      </c>
      <c r="H110" s="6">
        <f>ROUND( D$110*G110,0 )</f>
        <v>0</v>
      </c>
    </row>
    <row r="111" spans="1:9">
      <c r="A111" s="12"/>
      <c r="B111" s="14"/>
      <c r="F111" s="5" t="s">
        <v>11</v>
      </c>
      <c r="G111" s="7">
        <v>0</v>
      </c>
      <c r="I111" s="6">
        <f>ROUND( D$110*G111,2 )</f>
        <v>0</v>
      </c>
    </row>
    <row r="112" spans="1:9">
      <c r="A112" s="12"/>
      <c r="B112" s="14"/>
      <c r="F112" s="5" t="s">
        <v>12</v>
      </c>
      <c r="G112" s="7">
        <v>0</v>
      </c>
    </row>
    <row r="113" spans="1:9">
      <c r="A113" s="12"/>
      <c r="B113" s="14"/>
    </row>
    <row r="114" spans="1:9">
      <c r="A114" s="12"/>
      <c r="B114" s="14"/>
    </row>
    <row r="115" spans="1:9">
      <c r="A115" s="12"/>
      <c r="B115" s="14"/>
      <c r="C115" s="4" t="s">
        <v>64</v>
      </c>
    </row>
    <row r="116" spans="1:9" ht="25.5">
      <c r="A116" s="13">
        <v>14</v>
      </c>
      <c r="B116" s="15" t="s">
        <v>66</v>
      </c>
      <c r="C116" s="4" t="s">
        <v>65</v>
      </c>
      <c r="D116" s="6">
        <f>ROUND( 3,2 )</f>
        <v>3</v>
      </c>
      <c r="E116" s="4" t="s">
        <v>17</v>
      </c>
      <c r="F116" s="5" t="s">
        <v>10</v>
      </c>
      <c r="G116" s="7">
        <v>0</v>
      </c>
      <c r="H116" s="6">
        <f>ROUND( D$116*G116,0 )</f>
        <v>0</v>
      </c>
    </row>
    <row r="117" spans="1:9">
      <c r="A117" s="12"/>
      <c r="B117" s="14"/>
      <c r="F117" s="5" t="s">
        <v>11</v>
      </c>
      <c r="G117" s="7">
        <v>0</v>
      </c>
      <c r="I117" s="6">
        <f>ROUND( D$116*G117,0 )</f>
        <v>0</v>
      </c>
    </row>
    <row r="118" spans="1:9">
      <c r="A118" s="12"/>
      <c r="B118" s="14"/>
      <c r="F118" s="5" t="s">
        <v>12</v>
      </c>
      <c r="G118" s="7">
        <v>0</v>
      </c>
    </row>
    <row r="119" spans="1:9">
      <c r="A119" s="12"/>
      <c r="B119" s="14"/>
    </row>
    <row r="120" spans="1:9">
      <c r="A120" s="12"/>
      <c r="B120" s="14"/>
    </row>
    <row r="121" spans="1:9">
      <c r="A121" s="12"/>
      <c r="B121" s="14"/>
      <c r="C121" s="4" t="s">
        <v>67</v>
      </c>
    </row>
    <row r="122" spans="1:9" ht="25.5">
      <c r="A122" s="13">
        <v>15</v>
      </c>
      <c r="B122" s="15" t="s">
        <v>69</v>
      </c>
      <c r="C122" s="4" t="s">
        <v>68</v>
      </c>
      <c r="D122" s="6">
        <f>ROUND( 1,2 )</f>
        <v>1</v>
      </c>
      <c r="E122" s="4" t="s">
        <v>70</v>
      </c>
      <c r="F122" s="5" t="s">
        <v>10</v>
      </c>
      <c r="G122" s="7">
        <v>0</v>
      </c>
      <c r="H122" s="6">
        <f>ROUND( D$122*G122,2 )</f>
        <v>0</v>
      </c>
    </row>
    <row r="123" spans="1:9">
      <c r="A123" s="12"/>
      <c r="B123" s="14"/>
      <c r="F123" s="5" t="s">
        <v>11</v>
      </c>
      <c r="G123" s="7">
        <v>0</v>
      </c>
      <c r="I123" s="6">
        <f>ROUND( D$122*G123,0 )</f>
        <v>0</v>
      </c>
    </row>
    <row r="124" spans="1:9">
      <c r="A124" s="12"/>
      <c r="B124" s="14"/>
      <c r="F124" s="5" t="s">
        <v>12</v>
      </c>
      <c r="G124" s="7">
        <v>0</v>
      </c>
    </row>
    <row r="125" spans="1:9">
      <c r="A125" s="12"/>
      <c r="B125" s="14"/>
    </row>
    <row r="126" spans="1:9">
      <c r="A126" s="12"/>
      <c r="B126" s="14"/>
    </row>
    <row r="127" spans="1:9">
      <c r="A127" s="12"/>
      <c r="B127" s="14"/>
      <c r="C127" s="4" t="s">
        <v>71</v>
      </c>
    </row>
    <row r="128" spans="1:9">
      <c r="A128" s="12"/>
      <c r="B128" s="14"/>
      <c r="C128" s="4" t="s">
        <v>72</v>
      </c>
    </row>
    <row r="129" spans="1:9">
      <c r="A129" s="12"/>
      <c r="B129" s="14"/>
      <c r="C129" s="4" t="s">
        <v>73</v>
      </c>
    </row>
    <row r="130" spans="1:9">
      <c r="A130" s="12"/>
      <c r="B130" s="14"/>
      <c r="C130" s="4" t="s">
        <v>74</v>
      </c>
    </row>
    <row r="131" spans="1:9" ht="25.5">
      <c r="A131" s="13">
        <v>16</v>
      </c>
      <c r="B131" s="15" t="s">
        <v>76</v>
      </c>
      <c r="C131" s="4" t="s">
        <v>75</v>
      </c>
      <c r="D131" s="6">
        <f>ROUND( 15,2 )</f>
        <v>15</v>
      </c>
      <c r="E131" s="4" t="s">
        <v>17</v>
      </c>
      <c r="F131" s="5" t="s">
        <v>10</v>
      </c>
      <c r="G131" s="7">
        <v>0</v>
      </c>
      <c r="H131" s="6">
        <f>ROUND( D$131*G131,0 )</f>
        <v>0</v>
      </c>
    </row>
    <row r="132" spans="1:9">
      <c r="A132" s="12"/>
      <c r="B132" s="14"/>
      <c r="F132" s="5" t="s">
        <v>11</v>
      </c>
      <c r="G132" s="7">
        <v>0</v>
      </c>
      <c r="I132" s="6">
        <f>ROUND( D$131*G132,0 )</f>
        <v>0</v>
      </c>
    </row>
    <row r="133" spans="1:9">
      <c r="A133" s="12"/>
      <c r="B133" s="14"/>
      <c r="F133" s="5" t="s">
        <v>12</v>
      </c>
      <c r="G133" s="7">
        <v>0</v>
      </c>
    </row>
    <row r="134" spans="1:9">
      <c r="A134" s="12"/>
      <c r="B134" s="14"/>
    </row>
    <row r="135" spans="1:9">
      <c r="A135" s="12"/>
      <c r="B135" s="14"/>
    </row>
    <row r="136" spans="1:9">
      <c r="A136" s="12"/>
      <c r="B136" s="14"/>
      <c r="C136" s="4" t="s">
        <v>77</v>
      </c>
    </row>
    <row r="137" spans="1:9" ht="25.5">
      <c r="A137" s="13">
        <v>17</v>
      </c>
      <c r="B137" s="15" t="s">
        <v>79</v>
      </c>
      <c r="C137" s="4" t="s">
        <v>78</v>
      </c>
      <c r="D137" s="6">
        <f>ROUND( 1,2 )</f>
        <v>1</v>
      </c>
      <c r="E137" s="4" t="s">
        <v>70</v>
      </c>
      <c r="F137" s="5" t="s">
        <v>10</v>
      </c>
      <c r="G137" s="7">
        <v>0</v>
      </c>
      <c r="H137" s="6">
        <f>ROUND( D$137*G137,0 )</f>
        <v>0</v>
      </c>
    </row>
    <row r="138" spans="1:9">
      <c r="A138" s="12"/>
      <c r="B138" s="14"/>
      <c r="F138" s="5" t="s">
        <v>11</v>
      </c>
      <c r="G138" s="7">
        <v>0</v>
      </c>
      <c r="I138" s="6">
        <f>ROUND( D$137*G138,2 )</f>
        <v>0</v>
      </c>
    </row>
    <row r="139" spans="1:9">
      <c r="A139" s="12"/>
      <c r="B139" s="14"/>
      <c r="F139" s="5" t="s">
        <v>12</v>
      </c>
      <c r="G139" s="7">
        <v>0</v>
      </c>
    </row>
    <row r="140" spans="1:9">
      <c r="A140" s="12"/>
      <c r="B140" s="14"/>
    </row>
    <row r="141" spans="1:9">
      <c r="A141" s="12"/>
      <c r="B141" s="14"/>
    </row>
    <row r="142" spans="1:9">
      <c r="A142" s="12"/>
      <c r="B142" s="14"/>
      <c r="C142" s="4" t="s">
        <v>80</v>
      </c>
    </row>
    <row r="143" spans="1:9">
      <c r="A143" s="12"/>
      <c r="B143" s="14"/>
      <c r="C143" s="4" t="s">
        <v>81</v>
      </c>
    </row>
    <row r="144" spans="1:9">
      <c r="A144" s="12"/>
      <c r="B144" s="14"/>
      <c r="C144" s="4" t="s">
        <v>82</v>
      </c>
    </row>
    <row r="145" spans="1:9">
      <c r="A145" s="12"/>
      <c r="B145" s="14"/>
      <c r="C145" s="4" t="s">
        <v>83</v>
      </c>
    </row>
    <row r="146" spans="1:9" ht="25.5">
      <c r="A146" s="13">
        <v>18</v>
      </c>
      <c r="B146" s="15" t="s">
        <v>85</v>
      </c>
      <c r="C146" s="4" t="s">
        <v>84</v>
      </c>
      <c r="D146" s="6">
        <f>ROUND( 2,2 )</f>
        <v>2</v>
      </c>
      <c r="E146" s="4" t="s">
        <v>17</v>
      </c>
      <c r="F146" s="5" t="s">
        <v>10</v>
      </c>
      <c r="G146" s="7">
        <v>0</v>
      </c>
      <c r="H146" s="6">
        <f>ROUND( D$146*G146,0 )</f>
        <v>0</v>
      </c>
    </row>
    <row r="147" spans="1:9">
      <c r="A147" s="12"/>
      <c r="B147" s="14"/>
      <c r="F147" s="5" t="s">
        <v>11</v>
      </c>
      <c r="G147" s="7">
        <v>0</v>
      </c>
      <c r="I147" s="6">
        <f>ROUND( D$146*G147,0 )</f>
        <v>0</v>
      </c>
    </row>
    <row r="148" spans="1:9">
      <c r="A148" s="12"/>
      <c r="B148" s="14"/>
      <c r="F148" s="5" t="s">
        <v>12</v>
      </c>
      <c r="G148" s="7">
        <v>0</v>
      </c>
    </row>
    <row r="149" spans="1:9">
      <c r="A149" s="12"/>
      <c r="B149" s="14"/>
    </row>
    <row r="150" spans="1:9">
      <c r="A150" s="12"/>
      <c r="B150" s="14"/>
    </row>
    <row r="151" spans="1:9">
      <c r="A151" s="12"/>
      <c r="B151" s="14"/>
      <c r="C151" s="4" t="s">
        <v>86</v>
      </c>
    </row>
    <row r="152" spans="1:9">
      <c r="A152" s="12"/>
      <c r="B152" s="14"/>
      <c r="C152" s="4" t="s">
        <v>87</v>
      </c>
    </row>
    <row r="153" spans="1:9" ht="25.5">
      <c r="A153" s="13">
        <v>19</v>
      </c>
      <c r="B153" s="15" t="s">
        <v>89</v>
      </c>
      <c r="C153" s="4" t="s">
        <v>88</v>
      </c>
      <c r="D153" s="6">
        <f>ROUND( 2,2 )</f>
        <v>2</v>
      </c>
      <c r="E153" s="4" t="s">
        <v>17</v>
      </c>
      <c r="F153" s="5" t="s">
        <v>10</v>
      </c>
      <c r="G153" s="7">
        <v>0</v>
      </c>
      <c r="H153" s="6">
        <f>ROUND( D$153*G153,0 )</f>
        <v>0</v>
      </c>
    </row>
    <row r="154" spans="1:9">
      <c r="A154" s="12"/>
      <c r="B154" s="14"/>
      <c r="F154" s="5" t="s">
        <v>11</v>
      </c>
      <c r="G154" s="7">
        <v>0</v>
      </c>
      <c r="I154" s="6">
        <f>ROUND( D$153*G154,2 )</f>
        <v>0</v>
      </c>
    </row>
    <row r="155" spans="1:9">
      <c r="A155" s="12"/>
      <c r="B155" s="14"/>
      <c r="F155" s="5" t="s">
        <v>12</v>
      </c>
      <c r="G155" s="7">
        <v>0</v>
      </c>
    </row>
    <row r="156" spans="1:9">
      <c r="A156" s="12"/>
      <c r="B156" s="14"/>
    </row>
    <row r="157" spans="1:9">
      <c r="A157" s="12"/>
      <c r="B157" s="14"/>
    </row>
    <row r="158" spans="1:9">
      <c r="A158" s="12"/>
      <c r="B158" s="14"/>
      <c r="C158" s="4" t="s">
        <v>90</v>
      </c>
    </row>
    <row r="159" spans="1:9" ht="25.5">
      <c r="A159" s="13">
        <v>20</v>
      </c>
      <c r="B159" s="15" t="s">
        <v>91</v>
      </c>
      <c r="C159" s="4"/>
      <c r="D159" s="6">
        <f>ROUND( 1,2 )</f>
        <v>1</v>
      </c>
      <c r="E159" s="4" t="s">
        <v>17</v>
      </c>
      <c r="F159" s="5" t="s">
        <v>10</v>
      </c>
      <c r="G159" s="7">
        <v>0</v>
      </c>
      <c r="H159" s="6">
        <f>ROUND( D$159*G159,0 )</f>
        <v>0</v>
      </c>
    </row>
    <row r="160" spans="1:9">
      <c r="A160" s="12"/>
      <c r="B160" s="14"/>
      <c r="F160" s="5" t="s">
        <v>11</v>
      </c>
      <c r="G160" s="7">
        <v>0</v>
      </c>
      <c r="I160" s="6">
        <f>ROUND( D$159*G160,2 )</f>
        <v>0</v>
      </c>
    </row>
    <row r="161" spans="1:9">
      <c r="A161" s="12"/>
      <c r="B161" s="14"/>
      <c r="F161" s="5" t="s">
        <v>12</v>
      </c>
      <c r="G161" s="7">
        <v>0</v>
      </c>
    </row>
    <row r="162" spans="1:9">
      <c r="A162" s="12"/>
      <c r="B162" s="14"/>
    </row>
    <row r="163" spans="1:9">
      <c r="A163" s="12"/>
      <c r="B163" s="14"/>
    </row>
    <row r="164" spans="1:9">
      <c r="A164" s="12"/>
      <c r="B164" s="14"/>
      <c r="C164" s="4" t="s">
        <v>92</v>
      </c>
    </row>
    <row r="165" spans="1:9">
      <c r="A165" s="12"/>
      <c r="B165" s="14"/>
      <c r="C165" s="4" t="s">
        <v>93</v>
      </c>
    </row>
    <row r="166" spans="1:9">
      <c r="A166" s="12"/>
      <c r="B166" s="14"/>
      <c r="C166" s="4" t="s">
        <v>94</v>
      </c>
    </row>
    <row r="167" spans="1:9" ht="25.5">
      <c r="A167" s="13">
        <v>21</v>
      </c>
      <c r="B167" s="15" t="s">
        <v>96</v>
      </c>
      <c r="C167" s="4" t="s">
        <v>95</v>
      </c>
      <c r="D167" s="6">
        <f>ROUND( 5,2 )</f>
        <v>5</v>
      </c>
      <c r="E167" s="4" t="s">
        <v>17</v>
      </c>
      <c r="F167" s="5" t="s">
        <v>10</v>
      </c>
      <c r="G167" s="7">
        <v>0</v>
      </c>
      <c r="H167" s="6">
        <f>ROUND( D$167*G167,0 )</f>
        <v>0</v>
      </c>
    </row>
    <row r="168" spans="1:9">
      <c r="A168" s="12"/>
      <c r="B168" s="14"/>
      <c r="F168" s="5" t="s">
        <v>11</v>
      </c>
      <c r="G168" s="7">
        <v>0</v>
      </c>
      <c r="I168" s="6">
        <f>ROUND( D$167*G168,2 )</f>
        <v>0</v>
      </c>
    </row>
    <row r="169" spans="1:9">
      <c r="A169" s="12"/>
      <c r="B169" s="14"/>
      <c r="F169" s="5" t="s">
        <v>12</v>
      </c>
      <c r="G169" s="7">
        <v>0</v>
      </c>
    </row>
    <row r="170" spans="1:9">
      <c r="A170" s="12"/>
      <c r="B170" s="14"/>
    </row>
    <row r="171" spans="1:9">
      <c r="A171" s="12"/>
      <c r="B171" s="14"/>
    </row>
    <row r="172" spans="1:9">
      <c r="A172" s="12"/>
      <c r="B172" s="14"/>
      <c r="C172" s="4" t="s">
        <v>97</v>
      </c>
    </row>
    <row r="173" spans="1:9">
      <c r="A173" s="12"/>
      <c r="B173" s="14"/>
      <c r="C173" s="4" t="s">
        <v>98</v>
      </c>
    </row>
    <row r="174" spans="1:9" ht="25.5">
      <c r="A174" s="13">
        <v>22</v>
      </c>
      <c r="B174" s="15" t="s">
        <v>100</v>
      </c>
      <c r="C174" s="4" t="s">
        <v>99</v>
      </c>
      <c r="D174" s="6">
        <f>ROUND( 35,2 )</f>
        <v>35</v>
      </c>
      <c r="E174" s="4" t="s">
        <v>24</v>
      </c>
      <c r="F174" s="5" t="s">
        <v>10</v>
      </c>
      <c r="G174" s="7">
        <v>0</v>
      </c>
      <c r="H174" s="6">
        <f>ROUND( D$174*G174,2 )</f>
        <v>0</v>
      </c>
    </row>
    <row r="175" spans="1:9">
      <c r="A175" s="12"/>
      <c r="B175" s="14"/>
      <c r="F175" s="5" t="s">
        <v>11</v>
      </c>
      <c r="G175" s="7">
        <v>0</v>
      </c>
      <c r="I175" s="6">
        <f>ROUND( D$174*G175,0 )</f>
        <v>0</v>
      </c>
    </row>
    <row r="176" spans="1:9">
      <c r="A176" s="12"/>
      <c r="B176" s="14"/>
      <c r="F176" s="5" t="s">
        <v>12</v>
      </c>
      <c r="G176" s="7">
        <v>0</v>
      </c>
    </row>
    <row r="177" spans="1:9">
      <c r="A177" s="12"/>
      <c r="B177" s="14"/>
    </row>
    <row r="178" spans="1:9">
      <c r="A178" s="12"/>
      <c r="B178" s="14"/>
    </row>
    <row r="179" spans="1:9">
      <c r="A179" s="12"/>
      <c r="B179" s="14"/>
      <c r="C179" s="4" t="s">
        <v>101</v>
      </c>
    </row>
    <row r="180" spans="1:9" ht="38.25">
      <c r="A180" s="13">
        <v>23</v>
      </c>
      <c r="B180" s="15" t="s">
        <v>103</v>
      </c>
      <c r="C180" s="4" t="s">
        <v>102</v>
      </c>
      <c r="D180" s="6">
        <f>ROUND( 2,2 )</f>
        <v>2</v>
      </c>
      <c r="E180" s="4" t="s">
        <v>17</v>
      </c>
      <c r="F180" s="5" t="s">
        <v>10</v>
      </c>
      <c r="G180" s="7">
        <v>0</v>
      </c>
      <c r="H180" s="6">
        <f>ROUND( D$180*G180,0 )</f>
        <v>0</v>
      </c>
    </row>
    <row r="181" spans="1:9">
      <c r="A181" s="12"/>
      <c r="B181" s="14"/>
      <c r="F181" s="5" t="s">
        <v>11</v>
      </c>
      <c r="G181" s="7">
        <v>0</v>
      </c>
      <c r="I181" s="6">
        <f>ROUND( D$180*G181,0 )</f>
        <v>0</v>
      </c>
    </row>
    <row r="182" spans="1:9">
      <c r="A182" s="12"/>
      <c r="B182" s="14"/>
      <c r="F182" s="5" t="s">
        <v>12</v>
      </c>
      <c r="G182" s="7">
        <v>0</v>
      </c>
    </row>
    <row r="183" spans="1:9">
      <c r="A183" s="12"/>
      <c r="B183" s="14"/>
    </row>
    <row r="184" spans="1:9">
      <c r="A184" s="12"/>
      <c r="B184" s="14"/>
    </row>
    <row r="185" spans="1:9">
      <c r="A185" s="12"/>
      <c r="B185" s="14"/>
      <c r="C185" s="4" t="s">
        <v>104</v>
      </c>
    </row>
    <row r="186" spans="1:9">
      <c r="A186" s="12"/>
      <c r="B186" s="14"/>
      <c r="C186" s="4" t="s">
        <v>105</v>
      </c>
    </row>
    <row r="187" spans="1:9">
      <c r="A187" s="12"/>
      <c r="B187" s="14"/>
      <c r="C187" s="4" t="s">
        <v>106</v>
      </c>
    </row>
    <row r="188" spans="1:9">
      <c r="A188" s="12"/>
      <c r="B188" s="14"/>
      <c r="C188" s="4" t="s">
        <v>73</v>
      </c>
    </row>
    <row r="189" spans="1:9">
      <c r="A189" s="12"/>
      <c r="B189" s="14"/>
      <c r="C189" s="4" t="s">
        <v>74</v>
      </c>
    </row>
    <row r="190" spans="1:9" ht="38.25">
      <c r="A190" s="13">
        <v>24</v>
      </c>
      <c r="B190" s="15" t="s">
        <v>108</v>
      </c>
      <c r="C190" s="4" t="s">
        <v>107</v>
      </c>
      <c r="D190" s="6">
        <f>ROUND( 25,2 )</f>
        <v>25</v>
      </c>
      <c r="E190" s="4" t="s">
        <v>17</v>
      </c>
      <c r="F190" s="5" t="s">
        <v>10</v>
      </c>
      <c r="G190" s="7">
        <v>0</v>
      </c>
      <c r="H190" s="6">
        <f>ROUND( D$190*G190,0 )</f>
        <v>0</v>
      </c>
    </row>
    <row r="191" spans="1:9">
      <c r="A191" s="12"/>
      <c r="B191" s="14"/>
      <c r="F191" s="5" t="s">
        <v>11</v>
      </c>
      <c r="G191" s="7">
        <v>0</v>
      </c>
      <c r="I191" s="6">
        <f>ROUND( D$190*G191,0 )</f>
        <v>0</v>
      </c>
    </row>
    <row r="192" spans="1:9">
      <c r="A192" s="12"/>
      <c r="B192" s="14"/>
      <c r="F192" s="5" t="s">
        <v>12</v>
      </c>
      <c r="G192" s="7">
        <v>0</v>
      </c>
    </row>
    <row r="193" spans="1:9">
      <c r="A193" s="12"/>
      <c r="B193" s="14"/>
    </row>
    <row r="194" spans="1:9">
      <c r="A194" s="12"/>
      <c r="B194" s="14"/>
    </row>
    <row r="195" spans="1:9">
      <c r="A195" s="12"/>
      <c r="B195" s="14"/>
      <c r="C195" s="4" t="s">
        <v>104</v>
      </c>
    </row>
    <row r="196" spans="1:9">
      <c r="A196" s="12"/>
      <c r="B196" s="14"/>
      <c r="C196" s="4" t="s">
        <v>105</v>
      </c>
    </row>
    <row r="197" spans="1:9">
      <c r="A197" s="12"/>
      <c r="B197" s="14"/>
      <c r="C197" s="4" t="s">
        <v>106</v>
      </c>
    </row>
    <row r="198" spans="1:9">
      <c r="A198" s="12"/>
      <c r="B198" s="14"/>
      <c r="C198" s="4" t="s">
        <v>73</v>
      </c>
    </row>
    <row r="199" spans="1:9">
      <c r="A199" s="12"/>
      <c r="B199" s="14"/>
      <c r="C199" s="4" t="s">
        <v>74</v>
      </c>
    </row>
    <row r="200" spans="1:9" ht="38.25">
      <c r="A200" s="13">
        <v>25</v>
      </c>
      <c r="B200" s="15" t="s">
        <v>110</v>
      </c>
      <c r="C200" s="4" t="s">
        <v>109</v>
      </c>
      <c r="D200" s="6">
        <f>ROUND( 4,2 )</f>
        <v>4</v>
      </c>
      <c r="E200" s="4" t="s">
        <v>17</v>
      </c>
      <c r="F200" s="5" t="s">
        <v>10</v>
      </c>
      <c r="G200" s="7">
        <v>0</v>
      </c>
      <c r="H200" s="6">
        <f>ROUND( D$200*G200,0 )</f>
        <v>0</v>
      </c>
    </row>
    <row r="201" spans="1:9">
      <c r="A201" s="12"/>
      <c r="B201" s="14"/>
      <c r="F201" s="5" t="s">
        <v>11</v>
      </c>
      <c r="G201" s="7">
        <v>0</v>
      </c>
      <c r="I201" s="6">
        <f>ROUND( D$200*G201,0 )</f>
        <v>0</v>
      </c>
    </row>
    <row r="202" spans="1:9">
      <c r="A202" s="12"/>
      <c r="B202" s="14"/>
      <c r="F202" s="5" t="s">
        <v>12</v>
      </c>
      <c r="G202" s="7">
        <v>0</v>
      </c>
    </row>
    <row r="203" spans="1:9">
      <c r="A203" s="12"/>
      <c r="B203" s="14"/>
    </row>
    <row r="204" spans="1:9">
      <c r="A204" s="12"/>
      <c r="B204" s="14"/>
    </row>
    <row r="205" spans="1:9">
      <c r="A205" s="12"/>
      <c r="B205" s="14"/>
      <c r="C205" s="4" t="s">
        <v>111</v>
      </c>
    </row>
    <row r="206" spans="1:9">
      <c r="A206" s="12"/>
      <c r="B206" s="14"/>
      <c r="C206" s="4" t="s">
        <v>112</v>
      </c>
    </row>
    <row r="207" spans="1:9" ht="38.25">
      <c r="A207" s="13">
        <v>26</v>
      </c>
      <c r="B207" s="15" t="s">
        <v>113</v>
      </c>
      <c r="C207" s="4"/>
      <c r="D207" s="6">
        <f>ROUND( 1,2 )</f>
        <v>1</v>
      </c>
      <c r="E207" s="4" t="s">
        <v>70</v>
      </c>
      <c r="F207" s="5" t="s">
        <v>10</v>
      </c>
      <c r="G207" s="7">
        <v>0</v>
      </c>
      <c r="H207" s="6">
        <f>ROUND( D$207*G207,0 )</f>
        <v>0</v>
      </c>
    </row>
    <row r="208" spans="1:9">
      <c r="A208" s="12"/>
      <c r="B208" s="14"/>
      <c r="F208" s="5" t="s">
        <v>11</v>
      </c>
      <c r="G208" s="7">
        <v>0</v>
      </c>
      <c r="I208" s="6">
        <f>ROUND( D$207*G208,2 )</f>
        <v>0</v>
      </c>
    </row>
    <row r="209" spans="1:9">
      <c r="A209" s="12"/>
      <c r="B209" s="14"/>
      <c r="F209" s="5" t="s">
        <v>12</v>
      </c>
      <c r="G209" s="7">
        <v>0</v>
      </c>
    </row>
    <row r="210" spans="1:9">
      <c r="A210" s="12"/>
      <c r="B210" s="14"/>
    </row>
    <row r="211" spans="1:9">
      <c r="A211" s="12"/>
      <c r="B211" s="14"/>
    </row>
    <row r="212" spans="1:9">
      <c r="A212" s="12"/>
      <c r="B212" s="14"/>
      <c r="C212" s="4" t="s">
        <v>114</v>
      </c>
    </row>
    <row r="213" spans="1:9">
      <c r="A213" s="12"/>
      <c r="B213" s="14"/>
      <c r="C213" s="4" t="s">
        <v>115</v>
      </c>
    </row>
    <row r="214" spans="1:9">
      <c r="A214" s="12"/>
      <c r="B214" s="14"/>
      <c r="C214" s="4" t="s">
        <v>116</v>
      </c>
    </row>
    <row r="215" spans="1:9" ht="38.25">
      <c r="A215" s="13">
        <v>27</v>
      </c>
      <c r="B215" s="15" t="s">
        <v>118</v>
      </c>
      <c r="C215" s="4" t="s">
        <v>117</v>
      </c>
      <c r="D215" s="6">
        <f>ROUND( 1,2 )</f>
        <v>1</v>
      </c>
      <c r="E215" s="4" t="s">
        <v>17</v>
      </c>
      <c r="F215" s="5" t="s">
        <v>10</v>
      </c>
      <c r="G215" s="7">
        <v>0</v>
      </c>
      <c r="H215" s="6">
        <f>ROUND( D$215*G215,0 )</f>
        <v>0</v>
      </c>
    </row>
    <row r="216" spans="1:9">
      <c r="A216" s="12"/>
      <c r="B216" s="14"/>
      <c r="F216" s="5" t="s">
        <v>11</v>
      </c>
      <c r="G216" s="7">
        <v>0</v>
      </c>
      <c r="I216" s="6">
        <f>ROUND( D$215*G216,0 )</f>
        <v>0</v>
      </c>
    </row>
    <row r="217" spans="1:9">
      <c r="A217" s="12"/>
      <c r="B217" s="14"/>
      <c r="F217" s="5" t="s">
        <v>12</v>
      </c>
      <c r="G217" s="7">
        <v>0</v>
      </c>
    </row>
    <row r="218" spans="1:9">
      <c r="A218" s="12"/>
      <c r="B218" s="14"/>
    </row>
    <row r="219" spans="1:9">
      <c r="A219" s="12"/>
      <c r="B219" s="14"/>
    </row>
    <row r="220" spans="1:9">
      <c r="A220" s="12"/>
      <c r="B220" s="14"/>
      <c r="C220" s="4" t="s">
        <v>119</v>
      </c>
    </row>
    <row r="221" spans="1:9">
      <c r="A221" s="12"/>
      <c r="B221" s="14"/>
      <c r="C221" s="4" t="s">
        <v>120</v>
      </c>
    </row>
    <row r="222" spans="1:9" ht="38.25">
      <c r="A222" s="13">
        <v>28</v>
      </c>
      <c r="B222" s="15" t="s">
        <v>122</v>
      </c>
      <c r="C222" s="4" t="s">
        <v>121</v>
      </c>
      <c r="D222" s="6">
        <f>ROUND( 10,2 )</f>
        <v>10</v>
      </c>
      <c r="E222" s="4" t="s">
        <v>17</v>
      </c>
      <c r="F222" s="5" t="s">
        <v>10</v>
      </c>
      <c r="G222" s="7">
        <v>0</v>
      </c>
      <c r="H222" s="6">
        <f>ROUND( D$222*G222,0 )</f>
        <v>0</v>
      </c>
    </row>
    <row r="223" spans="1:9">
      <c r="A223" s="12"/>
      <c r="B223" s="14"/>
      <c r="F223" s="5" t="s">
        <v>11</v>
      </c>
      <c r="G223" s="7">
        <v>0</v>
      </c>
      <c r="I223" s="6">
        <f>ROUND( D$222*G223,0 )</f>
        <v>0</v>
      </c>
    </row>
    <row r="224" spans="1:9">
      <c r="A224" s="12"/>
      <c r="B224" s="14"/>
      <c r="F224" s="5" t="s">
        <v>12</v>
      </c>
      <c r="G224" s="7">
        <v>0</v>
      </c>
    </row>
    <row r="225" spans="1:9">
      <c r="A225" s="12"/>
      <c r="B225" s="14"/>
    </row>
    <row r="226" spans="1:9">
      <c r="A226" s="12"/>
      <c r="B226" s="14"/>
    </row>
    <row r="227" spans="1:9">
      <c r="A227" s="12"/>
      <c r="B227" s="14"/>
      <c r="C227" s="4" t="s">
        <v>123</v>
      </c>
    </row>
    <row r="228" spans="1:9">
      <c r="A228" s="12"/>
      <c r="B228" s="14"/>
      <c r="C228" s="4" t="s">
        <v>124</v>
      </c>
    </row>
    <row r="229" spans="1:9" ht="38.25">
      <c r="A229" s="13">
        <v>29</v>
      </c>
      <c r="B229" s="15" t="s">
        <v>126</v>
      </c>
      <c r="C229" s="4" t="s">
        <v>125</v>
      </c>
      <c r="D229" s="6">
        <f>ROUND( 1,2 )</f>
        <v>1</v>
      </c>
      <c r="E229" s="4" t="s">
        <v>127</v>
      </c>
      <c r="F229" s="5" t="s">
        <v>10</v>
      </c>
      <c r="G229" s="7">
        <v>0</v>
      </c>
      <c r="H229" s="6">
        <f>ROUND( D$229*G229,0 )</f>
        <v>0</v>
      </c>
    </row>
    <row r="230" spans="1:9">
      <c r="A230" s="12"/>
      <c r="B230" s="14"/>
      <c r="F230" s="5" t="s">
        <v>11</v>
      </c>
      <c r="G230" s="7">
        <v>0</v>
      </c>
      <c r="I230" s="6">
        <f>ROUND( D$229*G230,0 )</f>
        <v>0</v>
      </c>
    </row>
    <row r="231" spans="1:9">
      <c r="A231" s="12"/>
      <c r="B231" s="14"/>
      <c r="F231" s="5" t="s">
        <v>12</v>
      </c>
      <c r="G231" s="7">
        <v>0</v>
      </c>
    </row>
    <row r="232" spans="1:9">
      <c r="A232" s="12"/>
      <c r="B232" s="14"/>
    </row>
    <row r="233" spans="1:9">
      <c r="A233" s="12"/>
      <c r="B233" s="14"/>
    </row>
    <row r="234" spans="1:9">
      <c r="A234" s="12"/>
      <c r="B234" s="14"/>
      <c r="C234" s="4" t="s">
        <v>128</v>
      </c>
    </row>
    <row r="235" spans="1:9">
      <c r="A235" s="12"/>
      <c r="B235" s="14"/>
      <c r="C235" s="4" t="s">
        <v>129</v>
      </c>
    </row>
    <row r="236" spans="1:9">
      <c r="A236" s="12"/>
      <c r="B236" s="14"/>
      <c r="C236" s="4" t="s">
        <v>130</v>
      </c>
    </row>
    <row r="237" spans="1:9" ht="38.25">
      <c r="A237" s="13">
        <v>30</v>
      </c>
      <c r="B237" s="15" t="s">
        <v>131</v>
      </c>
      <c r="C237" s="4"/>
      <c r="D237" s="6">
        <f>ROUND( 1,2 )</f>
        <v>1</v>
      </c>
      <c r="E237" s="4" t="s">
        <v>70</v>
      </c>
      <c r="F237" s="5" t="s">
        <v>10</v>
      </c>
      <c r="G237" s="7">
        <v>0</v>
      </c>
      <c r="H237" s="6">
        <f>ROUND( D$237*G237,2 )</f>
        <v>0</v>
      </c>
    </row>
    <row r="238" spans="1:9">
      <c r="A238" s="12"/>
      <c r="B238" s="14"/>
      <c r="F238" s="5" t="s">
        <v>11</v>
      </c>
      <c r="G238" s="7">
        <v>0</v>
      </c>
      <c r="I238" s="6">
        <f>ROUND( D$237*G238,2 )</f>
        <v>0</v>
      </c>
    </row>
    <row r="239" spans="1:9">
      <c r="B239" s="14"/>
      <c r="F239" s="5" t="s">
        <v>12</v>
      </c>
      <c r="G239" s="7">
        <v>0</v>
      </c>
    </row>
    <row r="240" spans="1:9">
      <c r="B240" s="14"/>
    </row>
    <row r="241" spans="2:9" ht="15.75" thickBot="1">
      <c r="B241" s="14"/>
    </row>
    <row r="242" spans="2:9" ht="15.75" thickBot="1">
      <c r="H242" s="9">
        <f>ROUND( SUM(H6:H241),0 )</f>
        <v>0</v>
      </c>
      <c r="I242" s="9">
        <f>ROUND( SUM(I6:I241),0 )</f>
        <v>0</v>
      </c>
    </row>
    <row r="243" spans="2:9" ht="15.75" thickTop="1">
      <c r="H243" s="10">
        <f>ROUND( SUM(H242),0 )</f>
        <v>0</v>
      </c>
      <c r="I243" s="10">
        <f>ROUND( SUM(I242),0 )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KVS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TakacsL</dc:creator>
  <cp:lastModifiedBy>TakacsL</cp:lastModifiedBy>
  <dcterms:created xsi:type="dcterms:W3CDTF">2018-01-08T20:45:43Z</dcterms:created>
  <dcterms:modified xsi:type="dcterms:W3CDTF">2018-01-08T20:52:51Z</dcterms:modified>
</cp:coreProperties>
</file>